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Condensed IS" sheetId="1" r:id="rId1"/>
    <sheet name="Condensed BS" sheetId="2" r:id="rId2"/>
    <sheet name="Condensed SCIE" sheetId="3" r:id="rId3"/>
    <sheet name="Condensed CF" sheetId="4" r:id="rId4"/>
  </sheets>
  <definedNames/>
  <calcPr fullCalcOnLoad="1"/>
</workbook>
</file>

<file path=xl/sharedStrings.xml><?xml version="1.0" encoding="utf-8"?>
<sst xmlns="http://schemas.openxmlformats.org/spreadsheetml/2006/main" count="166" uniqueCount="135">
  <si>
    <t>CONDENSED CONSOLIDATED INCOME STATEMENTS</t>
  </si>
  <si>
    <t>3 months ended</t>
  </si>
  <si>
    <t>Note</t>
  </si>
  <si>
    <t>RM'000</t>
  </si>
  <si>
    <t>Expenses excluding finance cost and tax</t>
  </si>
  <si>
    <t>Other operating income</t>
  </si>
  <si>
    <t>CONDENSED CONSOLIDATED BALANCE SHEET</t>
  </si>
  <si>
    <t>Inventories</t>
  </si>
  <si>
    <t>Trade receivables</t>
  </si>
  <si>
    <t>Deferred tax liabilities</t>
  </si>
  <si>
    <t>Minority interests</t>
  </si>
  <si>
    <t>Net Assets</t>
  </si>
  <si>
    <t>Reserves</t>
  </si>
  <si>
    <t>Shareholders' Equity</t>
  </si>
  <si>
    <t>Unaudited</t>
  </si>
  <si>
    <t>Income tax expense</t>
  </si>
  <si>
    <t>Property, plant and equipment</t>
  </si>
  <si>
    <t>Investment in unquoted shares - at cost</t>
  </si>
  <si>
    <t>Current Assets</t>
  </si>
  <si>
    <t>Other receivables and prepaid expenses</t>
  </si>
  <si>
    <t>Cash and bank balances</t>
  </si>
  <si>
    <t>Current Liabilities</t>
  </si>
  <si>
    <t>Trade payables</t>
  </si>
  <si>
    <t>Other payables and accrued expenses</t>
  </si>
  <si>
    <t>Tax liabilities</t>
  </si>
  <si>
    <t>Amount owing to associated company</t>
  </si>
  <si>
    <t>Net Current Assets</t>
  </si>
  <si>
    <t>Represented by:</t>
  </si>
  <si>
    <t>Issued capital</t>
  </si>
  <si>
    <t>Translation</t>
  </si>
  <si>
    <t>Total</t>
  </si>
  <si>
    <t>adjustment</t>
  </si>
  <si>
    <t>Capital</t>
  </si>
  <si>
    <t>shareholders'</t>
  </si>
  <si>
    <t>capital</t>
  </si>
  <si>
    <t>account</t>
  </si>
  <si>
    <t>equity</t>
  </si>
  <si>
    <t>CONDENSED CONSOLIDATED STATEMENT OF CHANGES IN EQUITY</t>
  </si>
  <si>
    <t>Issued</t>
  </si>
  <si>
    <t>reserve</t>
  </si>
  <si>
    <t>Unappropriated</t>
  </si>
  <si>
    <t>profit</t>
  </si>
  <si>
    <t>Hire purchase payables</t>
  </si>
  <si>
    <t>Non-Current and Deferred Liabilities</t>
  </si>
  <si>
    <t>Bank borrowings</t>
  </si>
  <si>
    <t>CONDENSED CONSOLIDATED CASH FLOW STATEMENT</t>
  </si>
  <si>
    <t>Adjustments for:</t>
  </si>
  <si>
    <t xml:space="preserve"> Depreciation of property, plant and equipment</t>
  </si>
  <si>
    <t xml:space="preserve"> Allowance for doubtful debts</t>
  </si>
  <si>
    <t xml:space="preserve"> Bad debts written off</t>
  </si>
  <si>
    <t xml:space="preserve"> Unrealised loss on foreign exchange</t>
  </si>
  <si>
    <t xml:space="preserve"> Interest income</t>
  </si>
  <si>
    <t>(Increase)/Decrease in:</t>
  </si>
  <si>
    <t xml:space="preserve"> Inventories</t>
  </si>
  <si>
    <t>Operating Profit Before Working Capital Changes</t>
  </si>
  <si>
    <t xml:space="preserve"> Trade receivables</t>
  </si>
  <si>
    <t xml:space="preserve"> Other receivables and prepaid expenses</t>
  </si>
  <si>
    <t xml:space="preserve"> Trade payables</t>
  </si>
  <si>
    <t xml:space="preserve"> Other payables and accrued expenses</t>
  </si>
  <si>
    <t xml:space="preserve"> Amount owing to associated company</t>
  </si>
  <si>
    <t>Income tax paid</t>
  </si>
  <si>
    <t>Proceeds from disposal of property, plant and equipment</t>
  </si>
  <si>
    <t>Additions to property, plant and equipment</t>
  </si>
  <si>
    <t>Interest received</t>
  </si>
  <si>
    <t>Payment of hire-purchase payables</t>
  </si>
  <si>
    <t>Effects of changes in exchange rates</t>
  </si>
  <si>
    <t>Dividend paid</t>
  </si>
  <si>
    <t>Finance cost paid</t>
  </si>
  <si>
    <t>Revenue</t>
  </si>
  <si>
    <t>- dilluted</t>
  </si>
  <si>
    <t>N/A</t>
  </si>
  <si>
    <t>Cash and cash equivalents comprise the following balance sheet amounts:</t>
  </si>
  <si>
    <t>Bank overdrafts</t>
  </si>
  <si>
    <t>(The figures have not been audited)</t>
  </si>
  <si>
    <t>5(a)</t>
  </si>
  <si>
    <t>Net tangeble assets per share (RM)</t>
  </si>
  <si>
    <t>- basic</t>
  </si>
  <si>
    <t>Proceeds from term loan</t>
  </si>
  <si>
    <t>Investment in unquoted bonds</t>
  </si>
  <si>
    <t>Term loan - unsecured</t>
  </si>
  <si>
    <t>- as previously reported</t>
  </si>
  <si>
    <t>- prior year adjustments</t>
  </si>
  <si>
    <t>- as restated</t>
  </si>
  <si>
    <t>Translation adjustment for the year</t>
  </si>
  <si>
    <t xml:space="preserve"> Allowance for doubtful debts no longer required</t>
  </si>
  <si>
    <t>(Loss)/Profit from operations</t>
  </si>
  <si>
    <t>(Loss)/Profit before tax</t>
  </si>
  <si>
    <t>(Loss)/Profit after tax</t>
  </si>
  <si>
    <t>(Loss)/Earnings per ordinary share (sen)</t>
  </si>
  <si>
    <t>Investment in associated companies</t>
  </si>
  <si>
    <t>Net (loss)/profit for the period/financial year</t>
  </si>
  <si>
    <t>Net profit for the financial year</t>
  </si>
  <si>
    <t xml:space="preserve"> Allowance for slow-moving inventories</t>
  </si>
  <si>
    <t>Cash Used in Operations</t>
  </si>
  <si>
    <t>Net Cash Used In Operating Activities</t>
  </si>
  <si>
    <t>CASH FLOWS FROM/(USED IN) INVESTING ACTIVITIES</t>
  </si>
  <si>
    <t>CASH FLOWS FROM/(USED IN) FINANCING ACTIVITIES</t>
  </si>
  <si>
    <t>CASH AND CASH EQUIVALENTS AT END OF YEAR</t>
  </si>
  <si>
    <t>CASH AND CASH EQUIVALENTS AT BEGINNING OF YEAR</t>
  </si>
  <si>
    <t>Cash on hand and at banks</t>
  </si>
  <si>
    <t>Fixed deposits with licensed banks</t>
  </si>
  <si>
    <t>CASH FLOWS FROM/(USED IN) OPERATING ACTIVITIES</t>
  </si>
  <si>
    <t>Decrease in:</t>
  </si>
  <si>
    <t>Net Cash Used In Investing Activities</t>
  </si>
  <si>
    <t>Net Cash From Financing Activities</t>
  </si>
  <si>
    <t>NET INCREASE IN CASH AND CASH EQUIVALENTS</t>
  </si>
  <si>
    <t xml:space="preserve"> Property, plant and equipment written off</t>
  </si>
  <si>
    <t>Finance costs</t>
  </si>
  <si>
    <t xml:space="preserve"> Finance costs</t>
  </si>
  <si>
    <t>Share in results of associated company</t>
  </si>
  <si>
    <t xml:space="preserve"> Share in results of associated company</t>
  </si>
  <si>
    <t>Interim report for the three months ended 31 March 2003</t>
  </si>
  <si>
    <t>As at 31.03.2003</t>
  </si>
  <si>
    <t>Balance as of 1 January 2003</t>
  </si>
  <si>
    <t>Balance as of 31 March 2003</t>
  </si>
  <si>
    <t>Final dividend for the financial year ended 31 December 2002</t>
  </si>
  <si>
    <t>As at 31.12.2002</t>
  </si>
  <si>
    <t>Investment in Amanah Raya</t>
  </si>
  <si>
    <t>Audited</t>
  </si>
  <si>
    <t xml:space="preserve">Short term deposits </t>
  </si>
  <si>
    <t>BRITAC BERHAD</t>
  </si>
  <si>
    <t>-</t>
  </si>
  <si>
    <t>31.03.03</t>
  </si>
  <si>
    <t xml:space="preserve"> Loss on disposal of property, plant and equipment</t>
  </si>
  <si>
    <t>Sale of shares from minority interests</t>
  </si>
  <si>
    <t>Payments for bankers acceptance</t>
  </si>
  <si>
    <t>Loss before tax</t>
  </si>
  <si>
    <t>Individual Quarter</t>
  </si>
  <si>
    <t xml:space="preserve">Current </t>
  </si>
  <si>
    <t xml:space="preserve">Year </t>
  </si>
  <si>
    <t>Quarter</t>
  </si>
  <si>
    <t>Corresponding</t>
  </si>
  <si>
    <t>Cumulative Quarter</t>
  </si>
  <si>
    <t xml:space="preserve">Preceding Year </t>
  </si>
  <si>
    <t>(These figures have not been audited)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</si>
</sst>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d\-mmm\-yyyy"/>
    <numFmt numFmtId="167" formatCode="dd/mm/yyyy"/>
    <numFmt numFmtId="168" formatCode="dd\ mmm\ yyyy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1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Border="1" applyAlignment="1">
      <alignment horizontal="right"/>
    </xf>
    <xf numFmtId="38" fontId="0" fillId="0" borderId="1" xfId="0" applyNumberFormat="1" applyFont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3" fontId="0" fillId="0" borderId="1" xfId="15" applyFont="1" applyBorder="1" applyAlignment="1">
      <alignment horizontal="right"/>
    </xf>
    <xf numFmtId="43" fontId="0" fillId="0" borderId="0" xfId="15" applyFont="1" applyBorder="1" applyAlignment="1">
      <alignment horizontal="right"/>
    </xf>
    <xf numFmtId="40" fontId="0" fillId="0" borderId="0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164" fontId="0" fillId="0" borderId="0" xfId="15" applyNumberFormat="1" applyAlignment="1">
      <alignment/>
    </xf>
    <xf numFmtId="164" fontId="0" fillId="0" borderId="0" xfId="15" applyNumberFormat="1" applyAlignment="1">
      <alignment/>
    </xf>
    <xf numFmtId="164" fontId="0" fillId="0" borderId="3" xfId="0" applyNumberFormat="1" applyBorder="1" applyAlignment="1">
      <alignment/>
    </xf>
    <xf numFmtId="38" fontId="2" fillId="0" borderId="0" xfId="0" applyNumberFormat="1" applyFont="1" applyAlignment="1">
      <alignment/>
    </xf>
    <xf numFmtId="164" fontId="0" fillId="0" borderId="0" xfId="15" applyNumberFormat="1" applyBorder="1" applyAlignment="1">
      <alignment/>
    </xf>
    <xf numFmtId="164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/>
    </xf>
    <xf numFmtId="164" fontId="0" fillId="0" borderId="0" xfId="15" applyNumberFormat="1" applyFill="1" applyAlignment="1">
      <alignment/>
    </xf>
    <xf numFmtId="38" fontId="0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8" fontId="0" fillId="0" borderId="3" xfId="0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164" fontId="0" fillId="0" borderId="0" xfId="15" applyNumberFormat="1" applyFont="1" applyBorder="1" applyAlignment="1">
      <alignment horizontal="right"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3" xfId="15" applyNumberFormat="1" applyBorder="1" applyAlignment="1">
      <alignment/>
    </xf>
    <xf numFmtId="38" fontId="0" fillId="0" borderId="0" xfId="0" applyNumberFormat="1" applyFont="1" applyAlignment="1" quotePrefix="1">
      <alignment/>
    </xf>
    <xf numFmtId="38" fontId="2" fillId="0" borderId="0" xfId="0" applyNumberFormat="1" applyFont="1" applyAlignment="1">
      <alignment horizontal="center"/>
    </xf>
    <xf numFmtId="164" fontId="1" fillId="0" borderId="0" xfId="15" applyNumberFormat="1" applyFont="1" applyAlignment="1">
      <alignment/>
    </xf>
    <xf numFmtId="43" fontId="0" fillId="0" borderId="0" xfId="15" applyAlignment="1">
      <alignment/>
    </xf>
    <xf numFmtId="38" fontId="0" fillId="0" borderId="0" xfId="0" applyNumberFormat="1" applyFont="1" applyFill="1" applyBorder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Font="1" applyBorder="1" applyAlignment="1">
      <alignment horizontal="right"/>
    </xf>
    <xf numFmtId="164" fontId="0" fillId="0" borderId="0" xfId="0" applyNumberFormat="1" applyAlignment="1">
      <alignment/>
    </xf>
    <xf numFmtId="38" fontId="1" fillId="0" borderId="0" xfId="0" applyNumberFormat="1" applyFont="1" applyFill="1" applyAlignment="1">
      <alignment horizontal="center"/>
    </xf>
    <xf numFmtId="38" fontId="0" fillId="0" borderId="0" xfId="15" applyNumberFormat="1" applyFont="1" applyFill="1" applyBorder="1" applyAlignment="1">
      <alignment horizontal="right"/>
    </xf>
    <xf numFmtId="38" fontId="0" fillId="0" borderId="1" xfId="0" applyNumberFormat="1" applyFont="1" applyFill="1" applyBorder="1" applyAlignment="1">
      <alignment horizontal="right"/>
    </xf>
    <xf numFmtId="38" fontId="0" fillId="0" borderId="0" xfId="0" applyNumberFormat="1" applyFill="1" applyAlignment="1">
      <alignment/>
    </xf>
    <xf numFmtId="43" fontId="0" fillId="0" borderId="1" xfId="15" applyFont="1" applyFill="1" applyBorder="1" applyAlignment="1">
      <alignment horizontal="right"/>
    </xf>
    <xf numFmtId="38" fontId="0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0" fontId="0" fillId="0" borderId="0" xfId="0" applyNumberFormat="1" applyFont="1" applyFill="1" applyBorder="1" applyAlignment="1">
      <alignment horizontal="right"/>
    </xf>
    <xf numFmtId="164" fontId="0" fillId="0" borderId="0" xfId="15" applyNumberFormat="1" applyFill="1" applyAlignment="1">
      <alignment/>
    </xf>
    <xf numFmtId="164" fontId="0" fillId="0" borderId="0" xfId="15" applyNumberFormat="1" applyFont="1" applyFill="1" applyBorder="1" applyAlignment="1">
      <alignment horizontal="right"/>
    </xf>
    <xf numFmtId="164" fontId="0" fillId="0" borderId="1" xfId="15" applyNumberFormat="1" applyFont="1" applyFill="1" applyBorder="1" applyAlignment="1">
      <alignment horizontal="right"/>
    </xf>
    <xf numFmtId="164" fontId="0" fillId="0" borderId="2" xfId="15" applyNumberFormat="1" applyFill="1" applyBorder="1" applyAlignment="1">
      <alignment/>
    </xf>
    <xf numFmtId="43" fontId="3" fillId="0" borderId="0" xfId="15" applyFont="1" applyFill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38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8" fontId="1" fillId="0" borderId="0" xfId="0" applyNumberFormat="1" applyFont="1" applyFill="1" applyAlignment="1">
      <alignment horizontal="right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selection activeCell="A6" sqref="A6"/>
    </sheetView>
  </sheetViews>
  <sheetFormatPr defaultColWidth="9.140625" defaultRowHeight="12.75"/>
  <cols>
    <col min="1" max="1" width="0.9921875" style="0" customWidth="1"/>
    <col min="2" max="2" width="40.57421875" style="0" customWidth="1"/>
    <col min="3" max="3" width="7.8515625" style="5" customWidth="1"/>
    <col min="4" max="4" width="14.8515625" style="52" customWidth="1"/>
    <col min="5" max="5" width="2.421875" style="0" customWidth="1"/>
    <col min="6" max="6" width="15.421875" style="0" customWidth="1"/>
    <col min="7" max="7" width="3.00390625" style="0" customWidth="1"/>
    <col min="8" max="8" width="14.8515625" style="52" customWidth="1"/>
    <col min="9" max="9" width="3.00390625" style="0" customWidth="1"/>
    <col min="10" max="10" width="14.8515625" style="0" customWidth="1"/>
    <col min="11" max="11" width="3.00390625" style="0" customWidth="1"/>
    <col min="12" max="12" width="14.8515625" style="0" customWidth="1"/>
  </cols>
  <sheetData>
    <row r="1" spans="1:10" ht="12.75">
      <c r="A1" s="1" t="s">
        <v>120</v>
      </c>
      <c r="B1" s="2"/>
      <c r="C1" s="7"/>
      <c r="D1" s="15"/>
      <c r="E1" s="3"/>
      <c r="F1" s="3"/>
      <c r="G1" s="3"/>
      <c r="H1" s="15"/>
      <c r="I1" s="3"/>
      <c r="J1" s="3"/>
    </row>
    <row r="2" spans="1:10" ht="12.75">
      <c r="A2" s="2" t="s">
        <v>111</v>
      </c>
      <c r="B2" s="2"/>
      <c r="C2" s="7"/>
      <c r="D2" s="15"/>
      <c r="E2" s="3"/>
      <c r="F2" s="3"/>
      <c r="G2" s="3"/>
      <c r="H2" s="15"/>
      <c r="I2" s="3"/>
      <c r="J2" s="3"/>
    </row>
    <row r="3" spans="1:10" ht="12.75">
      <c r="A3" s="1" t="s">
        <v>0</v>
      </c>
      <c r="B3" s="2"/>
      <c r="C3" s="7"/>
      <c r="D3" s="15"/>
      <c r="E3" s="3"/>
      <c r="F3" s="3"/>
      <c r="G3" s="3"/>
      <c r="H3" s="15"/>
      <c r="I3" s="3"/>
      <c r="J3" s="3"/>
    </row>
    <row r="4" spans="1:10" ht="12.75">
      <c r="A4" s="1" t="s">
        <v>134</v>
      </c>
      <c r="B4" s="2"/>
      <c r="C4" s="7"/>
      <c r="D4" s="15"/>
      <c r="E4" s="3"/>
      <c r="F4" s="3"/>
      <c r="G4" s="3"/>
      <c r="H4" s="15"/>
      <c r="I4" s="3"/>
      <c r="J4" s="3"/>
    </row>
    <row r="5" spans="1:10" ht="12.75">
      <c r="A5" s="2"/>
      <c r="B5" s="2"/>
      <c r="C5" s="7"/>
      <c r="D5" s="15"/>
      <c r="E5" s="3"/>
      <c r="F5" s="3"/>
      <c r="G5" s="3"/>
      <c r="H5" s="15"/>
      <c r="I5" s="3"/>
      <c r="J5" s="3"/>
    </row>
    <row r="6" spans="1:10" ht="12.75">
      <c r="A6" s="2"/>
      <c r="B6" s="2"/>
      <c r="C6" s="7"/>
      <c r="D6" s="63" t="s">
        <v>127</v>
      </c>
      <c r="E6" s="64"/>
      <c r="F6" s="64"/>
      <c r="G6" s="6"/>
      <c r="H6" s="63" t="s">
        <v>132</v>
      </c>
      <c r="I6" s="63"/>
      <c r="J6" s="65"/>
    </row>
    <row r="7" spans="1:10" ht="12.75">
      <c r="A7" s="2"/>
      <c r="B7" s="2"/>
      <c r="C7" s="4" t="s">
        <v>2</v>
      </c>
      <c r="D7" s="60" t="s">
        <v>128</v>
      </c>
      <c r="E7" s="4"/>
      <c r="F7" s="6" t="s">
        <v>133</v>
      </c>
      <c r="G7" s="4"/>
      <c r="H7" s="60" t="s">
        <v>128</v>
      </c>
      <c r="I7" s="4"/>
      <c r="J7" s="6" t="s">
        <v>133</v>
      </c>
    </row>
    <row r="8" spans="1:10" ht="12.75">
      <c r="A8" s="2"/>
      <c r="B8" s="2"/>
      <c r="C8" s="7"/>
      <c r="D8" s="60" t="s">
        <v>129</v>
      </c>
      <c r="E8" s="5"/>
      <c r="F8" s="61" t="s">
        <v>131</v>
      </c>
      <c r="G8" s="6"/>
      <c r="H8" s="60" t="s">
        <v>129</v>
      </c>
      <c r="I8" s="4"/>
      <c r="J8" s="61" t="s">
        <v>131</v>
      </c>
    </row>
    <row r="9" spans="1:10" ht="12.75">
      <c r="A9" s="2"/>
      <c r="B9" s="2"/>
      <c r="C9" s="7"/>
      <c r="D9" s="60" t="s">
        <v>130</v>
      </c>
      <c r="E9" s="4"/>
      <c r="F9" s="60" t="s">
        <v>130</v>
      </c>
      <c r="G9" s="4"/>
      <c r="H9" s="60" t="s">
        <v>130</v>
      </c>
      <c r="I9" s="4"/>
      <c r="J9" s="60" t="s">
        <v>130</v>
      </c>
    </row>
    <row r="10" spans="1:10" ht="12.75">
      <c r="A10" s="2"/>
      <c r="B10" s="2"/>
      <c r="C10" s="7"/>
      <c r="D10" s="62">
        <v>37711</v>
      </c>
      <c r="E10" s="4"/>
      <c r="F10" s="62">
        <v>37346</v>
      </c>
      <c r="G10" s="4"/>
      <c r="H10" s="62">
        <v>37711</v>
      </c>
      <c r="I10" s="4"/>
      <c r="J10" s="62">
        <v>37346</v>
      </c>
    </row>
    <row r="11" spans="1:10" ht="12.75">
      <c r="A11" s="2"/>
      <c r="B11" s="2"/>
      <c r="C11" s="7"/>
      <c r="D11" s="6" t="s">
        <v>3</v>
      </c>
      <c r="E11" s="3"/>
      <c r="F11" s="6" t="s">
        <v>3</v>
      </c>
      <c r="G11" s="3"/>
      <c r="H11" s="6" t="s">
        <v>3</v>
      </c>
      <c r="I11" s="3"/>
      <c r="J11" s="6" t="s">
        <v>3</v>
      </c>
    </row>
    <row r="12" spans="1:10" ht="12.75">
      <c r="A12" s="2"/>
      <c r="B12" s="2"/>
      <c r="C12" s="7"/>
      <c r="D12" s="4"/>
      <c r="E12" s="3"/>
      <c r="F12" s="3"/>
      <c r="G12" s="3"/>
      <c r="H12" s="15"/>
      <c r="I12" s="3"/>
      <c r="J12" s="3"/>
    </row>
    <row r="13" spans="1:10" ht="12.75">
      <c r="A13" s="2"/>
      <c r="B13" s="2" t="s">
        <v>68</v>
      </c>
      <c r="C13" s="7">
        <v>4</v>
      </c>
      <c r="D13" s="10">
        <v>7657</v>
      </c>
      <c r="E13" s="8"/>
      <c r="F13" s="8">
        <v>12819</v>
      </c>
      <c r="G13" s="8"/>
      <c r="H13" s="10">
        <v>7657</v>
      </c>
      <c r="I13" s="8"/>
      <c r="J13" s="8">
        <v>12819</v>
      </c>
    </row>
    <row r="14" spans="1:10" ht="12.75">
      <c r="A14" s="2"/>
      <c r="B14" s="2"/>
      <c r="C14" s="7"/>
      <c r="D14" s="10"/>
      <c r="E14" s="8"/>
      <c r="F14" s="8"/>
      <c r="G14" s="8"/>
      <c r="H14" s="10"/>
      <c r="I14" s="8"/>
      <c r="J14" s="8"/>
    </row>
    <row r="15" spans="1:10" ht="12.75">
      <c r="A15" s="2"/>
      <c r="B15" s="2" t="s">
        <v>4</v>
      </c>
      <c r="C15" s="7"/>
      <c r="D15" s="47">
        <v>-7722</v>
      </c>
      <c r="E15" s="8"/>
      <c r="F15" s="10">
        <f>-12398-834</f>
        <v>-13232</v>
      </c>
      <c r="G15" s="8"/>
      <c r="H15" s="47">
        <v>-7722</v>
      </c>
      <c r="I15" s="8"/>
      <c r="J15" s="10">
        <f>-12398-834</f>
        <v>-13232</v>
      </c>
    </row>
    <row r="16" spans="1:10" ht="12.75">
      <c r="A16" s="2"/>
      <c r="B16" s="2"/>
      <c r="C16" s="7"/>
      <c r="D16" s="10"/>
      <c r="E16" s="8"/>
      <c r="F16" s="8"/>
      <c r="G16" s="8"/>
      <c r="H16" s="10"/>
      <c r="I16" s="8"/>
      <c r="J16" s="8"/>
    </row>
    <row r="17" spans="1:10" ht="12.75">
      <c r="A17" s="2"/>
      <c r="B17" s="2" t="s">
        <v>5</v>
      </c>
      <c r="C17" s="7"/>
      <c r="D17" s="10">
        <v>-35</v>
      </c>
      <c r="E17" s="8"/>
      <c r="F17" s="8">
        <v>833</v>
      </c>
      <c r="G17" s="8"/>
      <c r="H17" s="10">
        <v>-35</v>
      </c>
      <c r="I17" s="8"/>
      <c r="J17" s="8">
        <v>833</v>
      </c>
    </row>
    <row r="18" spans="1:10" ht="12.75">
      <c r="A18" s="2"/>
      <c r="B18" s="2"/>
      <c r="C18" s="7"/>
      <c r="D18" s="48"/>
      <c r="E18" s="8"/>
      <c r="F18" s="9"/>
      <c r="G18" s="8"/>
      <c r="H18" s="48"/>
      <c r="I18" s="8"/>
      <c r="J18" s="9"/>
    </row>
    <row r="19" spans="1:10" ht="12.75">
      <c r="A19" s="2"/>
      <c r="B19" s="2" t="s">
        <v>85</v>
      </c>
      <c r="C19" s="7">
        <v>4</v>
      </c>
      <c r="D19" s="49">
        <f>SUM(D13:D18)</f>
        <v>-100</v>
      </c>
      <c r="E19" s="8"/>
      <c r="F19" s="8">
        <f>SUM(F13:F18)</f>
        <v>420</v>
      </c>
      <c r="G19" s="8"/>
      <c r="H19" s="10">
        <f>SUM(H13:H18)</f>
        <v>-100</v>
      </c>
      <c r="I19" s="8"/>
      <c r="J19" s="8">
        <f>SUM(J13:J18)</f>
        <v>420</v>
      </c>
    </row>
    <row r="20" spans="1:10" ht="12.75">
      <c r="A20" s="2"/>
      <c r="B20" s="2"/>
      <c r="C20" s="7"/>
      <c r="D20" s="10"/>
      <c r="E20" s="8"/>
      <c r="F20" s="8"/>
      <c r="G20" s="8"/>
      <c r="H20" s="10"/>
      <c r="I20" s="8"/>
      <c r="J20" s="8"/>
    </row>
    <row r="21" spans="1:10" ht="12.75">
      <c r="A21" s="2"/>
      <c r="B21" s="2" t="s">
        <v>107</v>
      </c>
      <c r="C21" s="7"/>
      <c r="D21" s="10">
        <v>-943</v>
      </c>
      <c r="E21" s="8"/>
      <c r="F21" s="8">
        <v>-82</v>
      </c>
      <c r="G21" s="8"/>
      <c r="H21" s="10">
        <v>-943</v>
      </c>
      <c r="I21" s="8"/>
      <c r="J21" s="8">
        <v>-82</v>
      </c>
    </row>
    <row r="22" spans="1:10" ht="12.75">
      <c r="A22" s="2"/>
      <c r="B22" s="2"/>
      <c r="C22" s="7"/>
      <c r="D22" s="10"/>
      <c r="E22" s="8"/>
      <c r="F22" s="8"/>
      <c r="G22" s="8"/>
      <c r="H22" s="10"/>
      <c r="I22" s="8"/>
      <c r="J22" s="8"/>
    </row>
    <row r="23" spans="1:10" ht="12.75">
      <c r="A23" s="2"/>
      <c r="B23" s="2" t="s">
        <v>109</v>
      </c>
      <c r="C23" s="7"/>
      <c r="D23" s="10">
        <v>255</v>
      </c>
      <c r="E23" s="8"/>
      <c r="F23" s="8">
        <v>207</v>
      </c>
      <c r="G23" s="8"/>
      <c r="H23" s="10">
        <v>255</v>
      </c>
      <c r="I23" s="8"/>
      <c r="J23" s="8">
        <v>207</v>
      </c>
    </row>
    <row r="24" spans="1:10" ht="12.75">
      <c r="A24" s="2"/>
      <c r="B24" s="2"/>
      <c r="C24" s="7"/>
      <c r="D24" s="48"/>
      <c r="E24" s="8"/>
      <c r="F24" s="9"/>
      <c r="G24" s="8"/>
      <c r="H24" s="48"/>
      <c r="I24" s="8"/>
      <c r="J24" s="9"/>
    </row>
    <row r="25" spans="1:10" ht="12.75">
      <c r="A25" s="2"/>
      <c r="B25" s="2" t="s">
        <v>86</v>
      </c>
      <c r="C25" s="7"/>
      <c r="D25" s="10">
        <f>SUM(D19:D24)</f>
        <v>-788</v>
      </c>
      <c r="E25" s="8"/>
      <c r="F25" s="10">
        <f>SUM(F19:F24)</f>
        <v>545</v>
      </c>
      <c r="G25" s="8"/>
      <c r="H25" s="10">
        <f>SUM(H19:H24)</f>
        <v>-788</v>
      </c>
      <c r="I25" s="8"/>
      <c r="J25" s="8">
        <f>SUM(J19:J24)</f>
        <v>545</v>
      </c>
    </row>
    <row r="26" spans="1:10" ht="12.75">
      <c r="A26" s="2"/>
      <c r="B26" s="2"/>
      <c r="C26" s="7"/>
      <c r="D26" s="10"/>
      <c r="E26" s="8"/>
      <c r="F26" s="8"/>
      <c r="G26" s="8"/>
      <c r="H26" s="10"/>
      <c r="I26" s="8"/>
      <c r="J26" s="8"/>
    </row>
    <row r="27" spans="1:10" ht="12.75">
      <c r="A27" s="2"/>
      <c r="B27" s="2" t="s">
        <v>15</v>
      </c>
      <c r="C27" s="7">
        <v>7</v>
      </c>
      <c r="D27" s="10">
        <v>-202</v>
      </c>
      <c r="E27" s="8"/>
      <c r="F27" s="8">
        <v>-198</v>
      </c>
      <c r="G27" s="8"/>
      <c r="H27" s="10">
        <v>-202</v>
      </c>
      <c r="I27" s="8"/>
      <c r="J27" s="8">
        <v>-198</v>
      </c>
    </row>
    <row r="28" spans="1:10" ht="12.75">
      <c r="A28" s="2"/>
      <c r="B28" s="2"/>
      <c r="C28" s="7"/>
      <c r="D28" s="50"/>
      <c r="E28" s="12"/>
      <c r="F28" s="11"/>
      <c r="G28" s="12"/>
      <c r="H28" s="50"/>
      <c r="I28" s="12"/>
      <c r="J28" s="11"/>
    </row>
    <row r="29" spans="1:10" ht="12.75">
      <c r="A29" s="2"/>
      <c r="B29" s="2" t="s">
        <v>87</v>
      </c>
      <c r="C29" s="7"/>
      <c r="D29" s="10">
        <f>SUM(D25:D28)</f>
        <v>-990</v>
      </c>
      <c r="E29" s="8"/>
      <c r="F29" s="8">
        <f>SUM(F25:F28)</f>
        <v>347</v>
      </c>
      <c r="G29" s="8"/>
      <c r="H29" s="10">
        <f>SUM(H25:H28)</f>
        <v>-990</v>
      </c>
      <c r="I29" s="8"/>
      <c r="J29" s="8">
        <f>SUM(J25:J28)</f>
        <v>347</v>
      </c>
    </row>
    <row r="30" spans="1:10" ht="12.75">
      <c r="A30" s="2"/>
      <c r="B30" s="2"/>
      <c r="C30" s="7"/>
      <c r="D30" s="10"/>
      <c r="E30" s="8"/>
      <c r="F30" s="8"/>
      <c r="G30" s="8"/>
      <c r="H30" s="10"/>
      <c r="I30" s="8"/>
      <c r="J30" s="8"/>
    </row>
    <row r="31" spans="1:10" ht="12.75">
      <c r="A31" s="2"/>
      <c r="B31" s="2" t="s">
        <v>10</v>
      </c>
      <c r="C31" s="7"/>
      <c r="D31" s="10">
        <v>-106</v>
      </c>
      <c r="E31" s="8"/>
      <c r="F31" s="8">
        <v>-29</v>
      </c>
      <c r="G31" s="8"/>
      <c r="H31" s="10">
        <v>-106</v>
      </c>
      <c r="I31" s="8"/>
      <c r="J31" s="8">
        <v>-29</v>
      </c>
    </row>
    <row r="32" spans="1:10" ht="12.75">
      <c r="A32" s="2"/>
      <c r="B32" s="2"/>
      <c r="C32" s="7"/>
      <c r="D32" s="48"/>
      <c r="E32" s="8"/>
      <c r="F32" s="9"/>
      <c r="G32" s="8"/>
      <c r="H32" s="48"/>
      <c r="I32" s="8"/>
      <c r="J32" s="9"/>
    </row>
    <row r="33" spans="1:10" ht="13.5" thickBot="1">
      <c r="A33" s="2"/>
      <c r="B33" s="2" t="s">
        <v>90</v>
      </c>
      <c r="C33" s="7"/>
      <c r="D33" s="51">
        <f>SUM(D29:D32)</f>
        <v>-1096</v>
      </c>
      <c r="E33" s="8"/>
      <c r="F33" s="14">
        <f>SUM(F29:F32)</f>
        <v>318</v>
      </c>
      <c r="G33" s="8"/>
      <c r="H33" s="51">
        <f>SUM(H29:H32)</f>
        <v>-1096</v>
      </c>
      <c r="I33" s="8"/>
      <c r="J33" s="14">
        <f>SUM(J29:J32)</f>
        <v>318</v>
      </c>
    </row>
    <row r="34" spans="1:10" ht="13.5" thickTop="1">
      <c r="A34" s="2"/>
      <c r="B34" s="2"/>
      <c r="C34" s="7"/>
      <c r="D34" s="10"/>
      <c r="E34" s="8"/>
      <c r="F34" s="8"/>
      <c r="G34" s="8"/>
      <c r="H34" s="10"/>
      <c r="I34" s="8"/>
      <c r="J34" s="8"/>
    </row>
    <row r="35" spans="1:10" ht="12.75">
      <c r="A35" s="2"/>
      <c r="C35" s="7"/>
      <c r="D35" s="10"/>
      <c r="E35" s="8"/>
      <c r="F35" s="8"/>
      <c r="G35" s="8"/>
      <c r="H35" s="10"/>
      <c r="I35" s="8"/>
      <c r="J35" s="8"/>
    </row>
    <row r="36" spans="1:3" ht="12.75">
      <c r="A36" s="2"/>
      <c r="B36" s="2" t="s">
        <v>88</v>
      </c>
      <c r="C36" s="7"/>
    </row>
    <row r="37" spans="1:10" ht="12.75">
      <c r="A37" s="2"/>
      <c r="B37" s="38" t="s">
        <v>76</v>
      </c>
      <c r="C37" s="7">
        <v>8</v>
      </c>
      <c r="D37" s="58">
        <f>D33/16000*100</f>
        <v>-6.8500000000000005</v>
      </c>
      <c r="E37" s="8"/>
      <c r="F37" s="13">
        <f>F33/16000*100</f>
        <v>1.9875</v>
      </c>
      <c r="G37" s="8"/>
      <c r="H37" s="53">
        <f>H33/16000*100</f>
        <v>-6.8500000000000005</v>
      </c>
      <c r="I37" s="8"/>
      <c r="J37" s="13">
        <f>J33/16000*100</f>
        <v>1.9875</v>
      </c>
    </row>
    <row r="38" spans="1:10" ht="12.75">
      <c r="A38" s="2"/>
      <c r="B38" s="38" t="s">
        <v>69</v>
      </c>
      <c r="C38" s="7"/>
      <c r="D38" s="10" t="s">
        <v>70</v>
      </c>
      <c r="E38" s="8"/>
      <c r="F38" s="8" t="s">
        <v>70</v>
      </c>
      <c r="G38" s="8"/>
      <c r="H38" s="10" t="s">
        <v>70</v>
      </c>
      <c r="I38" s="8"/>
      <c r="J38" s="8" t="s">
        <v>70</v>
      </c>
    </row>
    <row r="39" spans="1:10" ht="12.75">
      <c r="A39" s="2"/>
      <c r="B39" s="2"/>
      <c r="C39" s="7"/>
      <c r="D39" s="10"/>
      <c r="E39" s="8"/>
      <c r="F39" s="8"/>
      <c r="G39" s="8"/>
      <c r="H39" s="10"/>
      <c r="I39" s="8"/>
      <c r="J39" s="8"/>
    </row>
    <row r="40" ht="12.75">
      <c r="H40" s="54"/>
    </row>
    <row r="41" ht="12.75">
      <c r="H41" s="54"/>
    </row>
    <row r="42" ht="12.75">
      <c r="H42" s="54"/>
    </row>
    <row r="43" ht="12.75">
      <c r="H43" s="54"/>
    </row>
    <row r="44" ht="12.75">
      <c r="H44" s="54"/>
    </row>
    <row r="45" ht="12.75">
      <c r="H45" s="54"/>
    </row>
    <row r="46" ht="12.75">
      <c r="H46" s="54"/>
    </row>
    <row r="47" ht="12.75">
      <c r="H47" s="54"/>
    </row>
    <row r="48" ht="12.75">
      <c r="H48" s="54"/>
    </row>
    <row r="49" ht="12.75">
      <c r="H49" s="54"/>
    </row>
    <row r="50" ht="12.75">
      <c r="H50" s="54"/>
    </row>
    <row r="51" ht="12.75">
      <c r="H51" s="54"/>
    </row>
    <row r="52" ht="12.75">
      <c r="H52" s="54"/>
    </row>
    <row r="53" ht="12.75">
      <c r="H53" s="54"/>
    </row>
    <row r="54" ht="12.75">
      <c r="H54" s="54"/>
    </row>
    <row r="55" ht="12.75">
      <c r="H55" s="54"/>
    </row>
    <row r="56" ht="12.75">
      <c r="H56" s="54"/>
    </row>
    <row r="57" ht="12.75">
      <c r="H57" s="54"/>
    </row>
    <row r="58" ht="12.75">
      <c r="H58" s="54"/>
    </row>
    <row r="59" ht="12.75">
      <c r="H59" s="54"/>
    </row>
    <row r="60" ht="12.75">
      <c r="H60" s="54"/>
    </row>
    <row r="61" ht="12.75">
      <c r="H61" s="54"/>
    </row>
    <row r="62" ht="12.75">
      <c r="H62" s="54"/>
    </row>
    <row r="63" ht="12.75">
      <c r="H63" s="54"/>
    </row>
    <row r="64" ht="12.75">
      <c r="H64" s="54"/>
    </row>
    <row r="65" ht="12.75">
      <c r="H65" s="54"/>
    </row>
    <row r="66" ht="12.75">
      <c r="H66" s="54"/>
    </row>
    <row r="67" ht="12.75">
      <c r="H67" s="54"/>
    </row>
    <row r="68" ht="12.75">
      <c r="H68" s="54"/>
    </row>
    <row r="69" ht="12.75">
      <c r="H69" s="54"/>
    </row>
    <row r="70" ht="12.75">
      <c r="H70" s="54"/>
    </row>
    <row r="71" ht="12.75">
      <c r="H71" s="54"/>
    </row>
  </sheetData>
  <mergeCells count="2">
    <mergeCell ref="D6:F6"/>
    <mergeCell ref="H6:J6"/>
  </mergeCells>
  <printOptions/>
  <pageMargins left="0.5" right="0.5" top="0.5" bottom="0.5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B6" sqref="B6"/>
    </sheetView>
  </sheetViews>
  <sheetFormatPr defaultColWidth="9.140625" defaultRowHeight="12.75"/>
  <cols>
    <col min="1" max="1" width="0.9921875" style="0" customWidth="1"/>
    <col min="2" max="2" width="40.57421875" style="0" customWidth="1"/>
    <col min="3" max="3" width="7.8515625" style="5" customWidth="1"/>
    <col min="4" max="4" width="14.8515625" style="0" customWidth="1"/>
    <col min="5" max="5" width="11.7109375" style="0" customWidth="1"/>
    <col min="6" max="6" width="14.8515625" style="0" customWidth="1"/>
    <col min="7" max="7" width="3.00390625" style="0" customWidth="1"/>
    <col min="8" max="8" width="14.8515625" style="0" customWidth="1"/>
  </cols>
  <sheetData>
    <row r="1" spans="1:5" ht="12.75">
      <c r="A1" s="1" t="s">
        <v>120</v>
      </c>
      <c r="B1" s="2"/>
      <c r="C1" s="7"/>
      <c r="D1" s="3"/>
      <c r="E1" s="3"/>
    </row>
    <row r="2" spans="1:5" ht="12.75">
      <c r="A2" s="2" t="str">
        <f>'Condensed IS'!A2</f>
        <v>Interim report for the three months ended 31 March 2003</v>
      </c>
      <c r="B2" s="2"/>
      <c r="C2" s="7"/>
      <c r="D2" s="3"/>
      <c r="E2" s="3"/>
    </row>
    <row r="3" spans="1:5" ht="12.75">
      <c r="A3" s="1" t="s">
        <v>6</v>
      </c>
      <c r="B3" s="2"/>
      <c r="C3" s="7"/>
      <c r="D3" s="3"/>
      <c r="E3" s="3"/>
    </row>
    <row r="4" spans="1:5" ht="12.75">
      <c r="A4" s="1" t="s">
        <v>73</v>
      </c>
      <c r="B4" s="2"/>
      <c r="C4" s="7"/>
      <c r="D4" s="3"/>
      <c r="E4" s="3"/>
    </row>
    <row r="5" spans="1:5" ht="12.75">
      <c r="A5" s="1"/>
      <c r="B5" s="2"/>
      <c r="C5" s="7"/>
      <c r="D5" s="3"/>
      <c r="E5" s="3"/>
    </row>
    <row r="6" spans="1:6" ht="12.75">
      <c r="A6" s="2"/>
      <c r="B6" s="2"/>
      <c r="C6" s="4" t="s">
        <v>2</v>
      </c>
      <c r="D6" s="4" t="s">
        <v>112</v>
      </c>
      <c r="E6" s="6"/>
      <c r="F6" s="4" t="s">
        <v>116</v>
      </c>
    </row>
    <row r="7" spans="1:6" ht="12.75">
      <c r="A7" s="2"/>
      <c r="B7" s="2"/>
      <c r="C7" s="4"/>
      <c r="D7" s="4" t="s">
        <v>14</v>
      </c>
      <c r="E7" s="6"/>
      <c r="F7" s="4" t="s">
        <v>118</v>
      </c>
    </row>
    <row r="8" spans="1:6" ht="12.75">
      <c r="A8" s="2"/>
      <c r="B8" s="2"/>
      <c r="C8" s="7"/>
      <c r="D8" s="4" t="s">
        <v>3</v>
      </c>
      <c r="E8" s="6"/>
      <c r="F8" s="4" t="s">
        <v>3</v>
      </c>
    </row>
    <row r="9" spans="1:6" ht="12.75">
      <c r="A9" s="2"/>
      <c r="B9" s="2"/>
      <c r="C9" s="7"/>
      <c r="D9" s="3"/>
      <c r="E9" s="3"/>
      <c r="F9" s="3"/>
    </row>
    <row r="10" spans="1:6" ht="12.75">
      <c r="A10" s="7"/>
      <c r="B10" s="2" t="s">
        <v>16</v>
      </c>
      <c r="C10" s="7"/>
      <c r="D10" s="16">
        <v>4692</v>
      </c>
      <c r="E10" s="3"/>
      <c r="F10" s="16">
        <v>4925</v>
      </c>
    </row>
    <row r="11" spans="1:6" ht="12.75">
      <c r="A11" s="7"/>
      <c r="B11" s="2" t="s">
        <v>89</v>
      </c>
      <c r="C11" s="7"/>
      <c r="D11" s="16">
        <v>2110</v>
      </c>
      <c r="E11" s="3"/>
      <c r="F11" s="16">
        <v>1931</v>
      </c>
    </row>
    <row r="12" spans="1:6" ht="12.75">
      <c r="A12" s="7"/>
      <c r="B12" s="2" t="s">
        <v>17</v>
      </c>
      <c r="C12" s="7"/>
      <c r="D12" s="17">
        <v>60</v>
      </c>
      <c r="E12" s="3"/>
      <c r="F12" s="17">
        <v>60</v>
      </c>
    </row>
    <row r="13" spans="1:6" ht="12.75">
      <c r="A13" s="7"/>
      <c r="B13" s="2" t="s">
        <v>78</v>
      </c>
      <c r="C13" s="7"/>
      <c r="D13" s="17">
        <v>4500</v>
      </c>
      <c r="E13" s="3"/>
      <c r="F13" s="17">
        <v>4500</v>
      </c>
    </row>
    <row r="14" spans="1:6" ht="12.75">
      <c r="A14" s="7"/>
      <c r="B14" s="2"/>
      <c r="C14" s="7"/>
      <c r="D14" s="18">
        <f>SUM(D10:D13)</f>
        <v>11362</v>
      </c>
      <c r="E14" s="3"/>
      <c r="F14" s="18">
        <f>SUM(F10:F13)</f>
        <v>11416</v>
      </c>
    </row>
    <row r="15" spans="1:5" ht="12.75">
      <c r="A15" s="7"/>
      <c r="B15" s="2"/>
      <c r="C15" s="7"/>
      <c r="E15" s="3"/>
    </row>
    <row r="16" spans="1:5" ht="12.75">
      <c r="A16" s="7"/>
      <c r="B16" s="1" t="s">
        <v>18</v>
      </c>
      <c r="C16" s="7"/>
      <c r="E16" s="3"/>
    </row>
    <row r="17" spans="1:6" ht="12.75">
      <c r="A17" s="7"/>
      <c r="B17" s="2" t="s">
        <v>7</v>
      </c>
      <c r="C17" s="39"/>
      <c r="D17" s="20">
        <v>14785</v>
      </c>
      <c r="E17" s="3"/>
      <c r="F17" s="20">
        <v>13613</v>
      </c>
    </row>
    <row r="18" spans="1:6" ht="12.75">
      <c r="A18" s="7"/>
      <c r="B18" s="2" t="s">
        <v>8</v>
      </c>
      <c r="C18" s="39"/>
      <c r="D18" s="20">
        <v>8329</v>
      </c>
      <c r="E18" s="3"/>
      <c r="F18" s="20">
        <v>9523</v>
      </c>
    </row>
    <row r="19" spans="1:6" ht="12.75">
      <c r="A19" s="7"/>
      <c r="B19" s="2" t="s">
        <v>19</v>
      </c>
      <c r="C19" s="39"/>
      <c r="D19" s="20">
        <v>7592</v>
      </c>
      <c r="E19" s="3"/>
      <c r="F19" s="20">
        <v>8098</v>
      </c>
    </row>
    <row r="20" spans="1:6" ht="12.75">
      <c r="A20" s="7"/>
      <c r="B20" s="2" t="s">
        <v>119</v>
      </c>
      <c r="C20" s="39"/>
      <c r="D20" s="20">
        <v>10000</v>
      </c>
      <c r="E20" s="3"/>
      <c r="F20" s="59" t="s">
        <v>121</v>
      </c>
    </row>
    <row r="21" spans="1:6" ht="12.75">
      <c r="A21" s="7"/>
      <c r="B21" s="2" t="s">
        <v>20</v>
      </c>
      <c r="C21" s="39"/>
      <c r="D21" s="20">
        <f>13974+18397</f>
        <v>32371</v>
      </c>
      <c r="E21" s="3"/>
      <c r="F21" s="20">
        <v>46086</v>
      </c>
    </row>
    <row r="22" spans="1:6" ht="12.75">
      <c r="A22" s="7"/>
      <c r="B22" s="19"/>
      <c r="C22" s="39"/>
      <c r="D22" s="21">
        <f>SUM(D17:D21)</f>
        <v>73077</v>
      </c>
      <c r="E22" s="3"/>
      <c r="F22" s="21">
        <f>SUM(F17:F21)</f>
        <v>77320</v>
      </c>
    </row>
    <row r="23" spans="1:6" ht="12.75">
      <c r="A23" s="7"/>
      <c r="B23" s="19"/>
      <c r="C23" s="39"/>
      <c r="D23" s="20"/>
      <c r="E23" s="3"/>
      <c r="F23" s="20"/>
    </row>
    <row r="24" spans="1:6" ht="12.75">
      <c r="A24" s="7"/>
      <c r="B24" s="1" t="s">
        <v>21</v>
      </c>
      <c r="C24" s="7"/>
      <c r="D24" s="22"/>
      <c r="E24" s="3"/>
      <c r="F24" s="22"/>
    </row>
    <row r="25" spans="1:6" ht="12.75">
      <c r="A25" s="7"/>
      <c r="B25" s="2" t="s">
        <v>22</v>
      </c>
      <c r="C25" s="39"/>
      <c r="D25" s="20">
        <v>4425</v>
      </c>
      <c r="E25" s="3"/>
      <c r="F25" s="20">
        <v>5380</v>
      </c>
    </row>
    <row r="26" spans="1:6" ht="12.75">
      <c r="A26" s="7"/>
      <c r="B26" s="2" t="s">
        <v>23</v>
      </c>
      <c r="C26" s="39"/>
      <c r="D26" s="20">
        <v>1704</v>
      </c>
      <c r="E26" s="3"/>
      <c r="F26" s="20">
        <v>1420</v>
      </c>
    </row>
    <row r="27" spans="1:6" ht="12.75">
      <c r="A27" s="7"/>
      <c r="B27" s="2" t="s">
        <v>25</v>
      </c>
      <c r="C27" s="39"/>
      <c r="D27" s="20">
        <v>0</v>
      </c>
      <c r="E27" s="3"/>
      <c r="F27" s="20">
        <v>660</v>
      </c>
    </row>
    <row r="28" spans="1:6" ht="12.75">
      <c r="A28" s="7"/>
      <c r="B28" s="2" t="s">
        <v>42</v>
      </c>
      <c r="C28" s="39"/>
      <c r="D28" s="20">
        <v>0</v>
      </c>
      <c r="E28" s="3"/>
      <c r="F28" s="20">
        <v>85</v>
      </c>
    </row>
    <row r="29" spans="1:6" ht="12.75">
      <c r="A29" s="7"/>
      <c r="B29" s="2" t="s">
        <v>44</v>
      </c>
      <c r="C29" s="7">
        <v>14</v>
      </c>
      <c r="D29" s="20">
        <v>2436</v>
      </c>
      <c r="E29" s="3"/>
      <c r="F29" s="20">
        <v>6298</v>
      </c>
    </row>
    <row r="30" spans="1:6" ht="12.75">
      <c r="A30" s="7"/>
      <c r="B30" s="2" t="s">
        <v>24</v>
      </c>
      <c r="C30" s="39"/>
      <c r="D30" s="20">
        <v>-470</v>
      </c>
      <c r="E30" s="3"/>
      <c r="F30" s="20">
        <v>69</v>
      </c>
    </row>
    <row r="31" spans="1:6" ht="12.75">
      <c r="A31" s="7"/>
      <c r="B31" s="19"/>
      <c r="C31" s="39"/>
      <c r="D31" s="21">
        <f>SUM(D25:D30)</f>
        <v>8095</v>
      </c>
      <c r="E31" s="3"/>
      <c r="F31" s="21">
        <f>SUM(F25:F30)</f>
        <v>13912</v>
      </c>
    </row>
    <row r="32" spans="1:6" ht="12.75">
      <c r="A32" s="7"/>
      <c r="B32" s="2"/>
      <c r="C32" s="7"/>
      <c r="D32" s="22"/>
      <c r="E32" s="3"/>
      <c r="F32" s="22"/>
    </row>
    <row r="33" spans="1:6" ht="12.75">
      <c r="A33" s="7"/>
      <c r="B33" s="1" t="s">
        <v>26</v>
      </c>
      <c r="C33" s="7"/>
      <c r="D33" s="20">
        <f>D22-D31</f>
        <v>64982</v>
      </c>
      <c r="E33" s="3"/>
      <c r="F33" s="20">
        <f>F22-F31</f>
        <v>63408</v>
      </c>
    </row>
    <row r="34" spans="1:6" ht="12.75">
      <c r="A34" s="7"/>
      <c r="B34" s="2"/>
      <c r="C34" s="7"/>
      <c r="D34" s="22"/>
      <c r="E34" s="3"/>
      <c r="F34" s="22"/>
    </row>
    <row r="35" spans="1:6" ht="12.75">
      <c r="A35" s="7"/>
      <c r="B35" s="1" t="s">
        <v>43</v>
      </c>
      <c r="C35" s="7"/>
      <c r="D35" s="8"/>
      <c r="E35" s="3"/>
      <c r="F35" s="8"/>
    </row>
    <row r="36" spans="1:6" ht="12.75">
      <c r="A36" s="7"/>
      <c r="B36" s="2" t="s">
        <v>79</v>
      </c>
      <c r="C36" s="7"/>
      <c r="D36" s="8">
        <v>-45000</v>
      </c>
      <c r="E36" s="3"/>
      <c r="F36" s="8">
        <v>-45000</v>
      </c>
    </row>
    <row r="37" spans="1:6" ht="12.75">
      <c r="A37" s="7"/>
      <c r="B37" s="2" t="s">
        <v>42</v>
      </c>
      <c r="C37" s="7"/>
      <c r="D37" s="8">
        <v>0</v>
      </c>
      <c r="E37" s="3"/>
      <c r="F37" s="8">
        <v>-229</v>
      </c>
    </row>
    <row r="38" spans="1:6" ht="12.75">
      <c r="A38" s="7"/>
      <c r="B38" s="2" t="s">
        <v>9</v>
      </c>
      <c r="C38" s="7"/>
      <c r="D38" s="23">
        <v>-143</v>
      </c>
      <c r="E38" s="3"/>
      <c r="F38" s="23">
        <v>-144</v>
      </c>
    </row>
    <row r="39" spans="1:6" ht="12.75">
      <c r="A39" s="7"/>
      <c r="B39" s="2"/>
      <c r="C39" s="7"/>
      <c r="D39" s="29">
        <f>SUM(D36:D38)</f>
        <v>-45143</v>
      </c>
      <c r="E39" s="3"/>
      <c r="F39" s="29">
        <f>SUM(F36:F38)</f>
        <v>-45373</v>
      </c>
    </row>
    <row r="40" spans="1:6" ht="12.75">
      <c r="A40" s="7"/>
      <c r="B40" s="2"/>
      <c r="C40" s="7"/>
      <c r="D40" s="22"/>
      <c r="E40" s="3"/>
      <c r="F40" s="22"/>
    </row>
    <row r="41" spans="1:6" ht="12.75">
      <c r="A41" s="7"/>
      <c r="B41" s="1" t="s">
        <v>10</v>
      </c>
      <c r="C41" s="7"/>
      <c r="D41" s="23">
        <v>-3676</v>
      </c>
      <c r="E41" s="3"/>
      <c r="F41" s="23">
        <v>-708</v>
      </c>
    </row>
    <row r="42" spans="1:6" ht="12.75">
      <c r="A42" s="7"/>
      <c r="B42" s="2"/>
      <c r="C42" s="7"/>
      <c r="D42" s="22"/>
      <c r="E42" s="3"/>
      <c r="F42" s="22"/>
    </row>
    <row r="43" spans="1:6" ht="13.5" thickBot="1">
      <c r="A43" s="7"/>
      <c r="B43" s="1" t="s">
        <v>11</v>
      </c>
      <c r="C43" s="7"/>
      <c r="D43" s="30">
        <f>D14+D33+D39+D41</f>
        <v>27525</v>
      </c>
      <c r="E43" s="3"/>
      <c r="F43" s="30">
        <f>F14+F33+F39+F41</f>
        <v>28743</v>
      </c>
    </row>
    <row r="44" spans="1:6" ht="13.5" thickTop="1">
      <c r="A44" s="7"/>
      <c r="B44" s="2"/>
      <c r="C44" s="7"/>
      <c r="D44" s="22"/>
      <c r="E44" s="3"/>
      <c r="F44" s="22"/>
    </row>
    <row r="45" spans="1:5" ht="12.75">
      <c r="A45" s="7"/>
      <c r="B45" s="1" t="s">
        <v>27</v>
      </c>
      <c r="C45" s="7"/>
      <c r="E45" s="3"/>
    </row>
    <row r="46" spans="1:6" ht="12.75">
      <c r="A46" s="7"/>
      <c r="B46" s="2" t="s">
        <v>28</v>
      </c>
      <c r="C46" s="7"/>
      <c r="D46" s="24">
        <v>16000</v>
      </c>
      <c r="E46" s="3"/>
      <c r="F46" s="24">
        <v>16000</v>
      </c>
    </row>
    <row r="47" spans="1:6" ht="12.75">
      <c r="A47" s="7"/>
      <c r="B47" s="2" t="s">
        <v>12</v>
      </c>
      <c r="C47" s="7"/>
      <c r="D47" s="24">
        <f>10540-1096+1300-123+904</f>
        <v>11525</v>
      </c>
      <c r="E47" s="3"/>
      <c r="F47" s="24">
        <v>12743</v>
      </c>
    </row>
    <row r="48" spans="1:6" ht="12.75">
      <c r="A48" s="7"/>
      <c r="B48" s="2"/>
      <c r="C48" s="7"/>
      <c r="D48" s="16"/>
      <c r="E48" s="3"/>
      <c r="F48" s="16"/>
    </row>
    <row r="49" spans="1:6" ht="13.5" thickBot="1">
      <c r="A49" s="25"/>
      <c r="B49" s="26" t="s">
        <v>13</v>
      </c>
      <c r="C49" s="25"/>
      <c r="D49" s="35">
        <f>SUM(D46:D48)</f>
        <v>27525</v>
      </c>
      <c r="E49" s="8"/>
      <c r="F49" s="35">
        <f>SUM(F46:F48)</f>
        <v>28743</v>
      </c>
    </row>
    <row r="50" spans="1:5" ht="13.5" thickTop="1">
      <c r="A50" s="25"/>
      <c r="B50" s="27"/>
      <c r="C50" s="25"/>
      <c r="E50" s="8"/>
    </row>
    <row r="51" spans="2:6" ht="12.75">
      <c r="B51" s="42" t="s">
        <v>75</v>
      </c>
      <c r="D51" s="41">
        <f>D43/D46</f>
        <v>1.7203125</v>
      </c>
      <c r="F51" s="41">
        <f>F43/F46</f>
        <v>1.7964375</v>
      </c>
    </row>
    <row r="52" spans="1:6" ht="12.75">
      <c r="A52" s="1"/>
      <c r="B52" s="2"/>
      <c r="C52" s="7"/>
      <c r="D52" s="3"/>
      <c r="E52" s="3"/>
      <c r="F52" s="3"/>
    </row>
    <row r="53" spans="1:6" ht="12.75">
      <c r="A53" s="2"/>
      <c r="B53" s="2"/>
      <c r="C53" s="7"/>
      <c r="D53" s="3"/>
      <c r="E53" s="3"/>
      <c r="F53" s="3"/>
    </row>
    <row r="54" spans="1:6" ht="12.75">
      <c r="A54" s="1"/>
      <c r="B54" s="2"/>
      <c r="C54" s="7"/>
      <c r="D54" s="3"/>
      <c r="E54" s="3"/>
      <c r="F54" s="3"/>
    </row>
    <row r="55" spans="1:6" ht="12.75">
      <c r="A55" s="2"/>
      <c r="B55" s="2"/>
      <c r="C55" s="7"/>
      <c r="D55" s="8"/>
      <c r="E55" s="8"/>
      <c r="F55" s="8"/>
    </row>
    <row r="56" spans="1:6" ht="12.75">
      <c r="A56" s="2"/>
      <c r="B56" s="2"/>
      <c r="C56" s="7"/>
      <c r="D56" s="8"/>
      <c r="E56" s="8"/>
      <c r="F56" s="8"/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B25" sqref="B25"/>
    </sheetView>
  </sheetViews>
  <sheetFormatPr defaultColWidth="9.140625" defaultRowHeight="12.75"/>
  <cols>
    <col min="1" max="1" width="0.9921875" style="0" customWidth="1"/>
    <col min="2" max="2" width="51.7109375" style="0" customWidth="1"/>
    <col min="3" max="3" width="7.8515625" style="5" customWidth="1"/>
    <col min="4" max="4" width="14.8515625" style="0" customWidth="1"/>
    <col min="5" max="5" width="3.00390625" style="0" customWidth="1"/>
    <col min="6" max="6" width="14.8515625" style="52" customWidth="1"/>
    <col min="7" max="7" width="3.00390625" style="0" customWidth="1"/>
    <col min="8" max="8" width="14.8515625" style="0" customWidth="1"/>
    <col min="9" max="9" width="3.00390625" style="0" customWidth="1"/>
    <col min="10" max="10" width="14.8515625" style="0" customWidth="1"/>
    <col min="11" max="11" width="3.00390625" style="0" customWidth="1"/>
    <col min="12" max="12" width="14.8515625" style="0" customWidth="1"/>
  </cols>
  <sheetData>
    <row r="1" spans="1:10" ht="12.75">
      <c r="A1" s="1" t="s">
        <v>120</v>
      </c>
      <c r="B1" s="2"/>
      <c r="C1" s="7"/>
      <c r="D1" s="3"/>
      <c r="E1" s="3"/>
      <c r="F1" s="15"/>
      <c r="G1" s="3"/>
      <c r="H1" s="3"/>
      <c r="I1" s="3"/>
      <c r="J1" s="3"/>
    </row>
    <row r="2" spans="1:10" ht="12.75">
      <c r="A2" s="2" t="str">
        <f>'Condensed IS'!A2</f>
        <v>Interim report for the three months ended 31 March 2003</v>
      </c>
      <c r="B2" s="2"/>
      <c r="C2" s="7"/>
      <c r="D2" s="3"/>
      <c r="E2" s="3"/>
      <c r="F2" s="15"/>
      <c r="G2" s="3"/>
      <c r="H2" s="3"/>
      <c r="I2" s="3"/>
      <c r="J2" s="3"/>
    </row>
    <row r="3" spans="1:10" ht="12.75">
      <c r="A3" s="1" t="s">
        <v>37</v>
      </c>
      <c r="B3" s="2"/>
      <c r="C3" s="7"/>
      <c r="D3" s="3"/>
      <c r="E3" s="3"/>
      <c r="F3" s="15"/>
      <c r="G3" s="3"/>
      <c r="H3" s="3"/>
      <c r="I3" s="3"/>
      <c r="J3" s="3"/>
    </row>
    <row r="4" spans="1:10" ht="12.75">
      <c r="A4" s="1" t="s">
        <v>73</v>
      </c>
      <c r="B4" s="1"/>
      <c r="C4" s="7"/>
      <c r="D4" s="3"/>
      <c r="E4" s="3"/>
      <c r="F4" s="10"/>
      <c r="G4" s="8"/>
      <c r="H4" s="8"/>
      <c r="I4" s="8"/>
      <c r="J4" s="8"/>
    </row>
    <row r="5" spans="1:10" ht="12.75">
      <c r="A5" s="2"/>
      <c r="B5" s="2"/>
      <c r="C5" s="7"/>
      <c r="D5" s="3"/>
      <c r="E5" s="3"/>
      <c r="F5" s="10"/>
      <c r="G5" s="8"/>
      <c r="H5" s="8"/>
      <c r="I5" s="8"/>
      <c r="J5" s="8"/>
    </row>
    <row r="6" spans="1:12" ht="12.75">
      <c r="A6" s="2"/>
      <c r="B6" s="2"/>
      <c r="D6" s="4"/>
      <c r="E6" s="4"/>
      <c r="F6" s="46" t="s">
        <v>29</v>
      </c>
      <c r="G6" s="4"/>
      <c r="H6" s="4"/>
      <c r="I6" s="4"/>
      <c r="J6" s="4"/>
      <c r="L6" s="28" t="s">
        <v>30</v>
      </c>
    </row>
    <row r="7" spans="1:12" ht="12.75">
      <c r="A7" s="2"/>
      <c r="B7" s="2"/>
      <c r="C7" s="4"/>
      <c r="D7" s="4" t="s">
        <v>38</v>
      </c>
      <c r="E7" s="4"/>
      <c r="F7" s="46" t="s">
        <v>31</v>
      </c>
      <c r="G7" s="4"/>
      <c r="H7" s="4" t="s">
        <v>32</v>
      </c>
      <c r="I7" s="4"/>
      <c r="J7" s="4" t="s">
        <v>40</v>
      </c>
      <c r="L7" s="28" t="s">
        <v>33</v>
      </c>
    </row>
    <row r="8" spans="1:12" ht="12.75">
      <c r="A8" s="2"/>
      <c r="B8" s="2"/>
      <c r="C8" s="4"/>
      <c r="D8" s="4" t="s">
        <v>34</v>
      </c>
      <c r="E8" s="4"/>
      <c r="F8" s="46" t="s">
        <v>35</v>
      </c>
      <c r="G8" s="4"/>
      <c r="H8" s="4" t="s">
        <v>39</v>
      </c>
      <c r="I8" s="4"/>
      <c r="J8" s="4" t="s">
        <v>41</v>
      </c>
      <c r="L8" s="28" t="s">
        <v>36</v>
      </c>
    </row>
    <row r="9" spans="1:12" ht="12.75">
      <c r="A9" s="2"/>
      <c r="B9" s="2"/>
      <c r="C9" s="7" t="s">
        <v>2</v>
      </c>
      <c r="D9" s="4" t="s">
        <v>3</v>
      </c>
      <c r="E9" s="4"/>
      <c r="F9" s="46" t="s">
        <v>3</v>
      </c>
      <c r="G9" s="4"/>
      <c r="H9" s="4" t="s">
        <v>3</v>
      </c>
      <c r="I9" s="4"/>
      <c r="J9" s="4" t="s">
        <v>3</v>
      </c>
      <c r="L9" s="4" t="s">
        <v>3</v>
      </c>
    </row>
    <row r="10" spans="1:10" ht="12.75">
      <c r="A10" s="2"/>
      <c r="B10" s="2"/>
      <c r="C10" s="7"/>
      <c r="D10" s="3"/>
      <c r="E10" s="3"/>
      <c r="F10" s="15"/>
      <c r="G10" s="3"/>
      <c r="H10" s="3"/>
      <c r="I10" s="3"/>
      <c r="J10" s="3"/>
    </row>
    <row r="11" spans="1:12" ht="12.75">
      <c r="A11" s="2"/>
      <c r="B11" s="1" t="s">
        <v>113</v>
      </c>
      <c r="C11" s="7"/>
      <c r="D11" s="33"/>
      <c r="E11" s="33"/>
      <c r="F11" s="55"/>
      <c r="G11" s="33"/>
      <c r="H11" s="33"/>
      <c r="I11" s="33"/>
      <c r="J11" s="33"/>
      <c r="K11" s="17"/>
      <c r="L11" s="17"/>
    </row>
    <row r="12" spans="1:12" s="36" customFormat="1" ht="12.75">
      <c r="A12" s="2"/>
      <c r="B12" s="38" t="s">
        <v>80</v>
      </c>
      <c r="C12" s="7"/>
      <c r="D12" s="33">
        <v>16000</v>
      </c>
      <c r="E12" s="33"/>
      <c r="F12" s="55">
        <v>1299</v>
      </c>
      <c r="G12" s="33"/>
      <c r="H12" s="33">
        <v>904</v>
      </c>
      <c r="I12" s="33"/>
      <c r="J12" s="33">
        <v>10540</v>
      </c>
      <c r="K12" s="43"/>
      <c r="L12" s="17">
        <f>SUM(D12:K12)</f>
        <v>28743</v>
      </c>
    </row>
    <row r="13" spans="1:12" s="36" customFormat="1" ht="12.75">
      <c r="A13" s="2"/>
      <c r="B13" s="38" t="s">
        <v>81</v>
      </c>
      <c r="C13" s="7"/>
      <c r="D13" s="44">
        <v>0</v>
      </c>
      <c r="E13" s="33"/>
      <c r="F13" s="56">
        <v>0</v>
      </c>
      <c r="G13" s="33"/>
      <c r="H13" s="44">
        <v>0</v>
      </c>
      <c r="I13" s="33"/>
      <c r="J13" s="44">
        <v>0</v>
      </c>
      <c r="K13" s="43"/>
      <c r="L13" s="34">
        <f>SUM(D13:K13)</f>
        <v>0</v>
      </c>
    </row>
    <row r="14" spans="1:13" s="36" customFormat="1" ht="12.75">
      <c r="A14" s="2"/>
      <c r="B14" s="38" t="s">
        <v>82</v>
      </c>
      <c r="C14" s="7"/>
      <c r="D14" s="33">
        <f>SUM(D12:D13)</f>
        <v>16000</v>
      </c>
      <c r="E14" s="33"/>
      <c r="F14" s="55">
        <f>SUM(F12:F13)</f>
        <v>1299</v>
      </c>
      <c r="G14" s="33"/>
      <c r="H14" s="33">
        <f>SUM(H12:H13)</f>
        <v>904</v>
      </c>
      <c r="I14" s="33"/>
      <c r="J14" s="33">
        <f>SUM(J12:J13)</f>
        <v>10540</v>
      </c>
      <c r="K14" s="43"/>
      <c r="L14" s="17">
        <f>SUM(D14:K14)</f>
        <v>28743</v>
      </c>
      <c r="M14" s="33"/>
    </row>
    <row r="15" spans="1:12" ht="12.75">
      <c r="A15" s="2"/>
      <c r="B15" s="1"/>
      <c r="C15" s="7"/>
      <c r="D15" s="33"/>
      <c r="E15" s="33"/>
      <c r="F15" s="55"/>
      <c r="G15" s="33"/>
      <c r="H15" s="33"/>
      <c r="I15" s="33"/>
      <c r="J15" s="33"/>
      <c r="K15" s="17"/>
      <c r="L15" s="17"/>
    </row>
    <row r="16" spans="1:12" ht="12.75">
      <c r="A16" s="2"/>
      <c r="B16" s="2" t="s">
        <v>83</v>
      </c>
      <c r="C16" s="7"/>
      <c r="D16" s="33">
        <v>0</v>
      </c>
      <c r="E16" s="33"/>
      <c r="F16" s="55">
        <f>-123</f>
        <v>-123</v>
      </c>
      <c r="G16" s="33"/>
      <c r="H16" s="33">
        <v>0</v>
      </c>
      <c r="I16" s="33"/>
      <c r="J16" s="33">
        <v>0</v>
      </c>
      <c r="K16" s="17"/>
      <c r="L16" s="17">
        <f>SUM(D16:K16)</f>
        <v>-123</v>
      </c>
    </row>
    <row r="17" spans="4:12" ht="12.75">
      <c r="D17" s="17"/>
      <c r="E17" s="17"/>
      <c r="F17" s="54"/>
      <c r="G17" s="17"/>
      <c r="H17" s="17"/>
      <c r="I17" s="17"/>
      <c r="J17" s="17"/>
      <c r="K17" s="17"/>
      <c r="L17" s="17"/>
    </row>
    <row r="18" spans="2:12" ht="12.75">
      <c r="B18" t="s">
        <v>91</v>
      </c>
      <c r="D18" s="17">
        <v>0</v>
      </c>
      <c r="E18" s="17"/>
      <c r="F18" s="54">
        <v>0</v>
      </c>
      <c r="G18" s="17"/>
      <c r="H18" s="17">
        <v>0</v>
      </c>
      <c r="I18" s="17"/>
      <c r="J18" s="17">
        <f>'Condensed IS'!H33</f>
        <v>-1096</v>
      </c>
      <c r="K18" s="17"/>
      <c r="L18" s="17">
        <f>SUM(D18:K18)</f>
        <v>-1096</v>
      </c>
    </row>
    <row r="19" spans="4:12" ht="12.75">
      <c r="D19" s="17"/>
      <c r="E19" s="17"/>
      <c r="F19" s="54"/>
      <c r="G19" s="17"/>
      <c r="H19" s="17"/>
      <c r="I19" s="17"/>
      <c r="J19" s="17"/>
      <c r="K19" s="17"/>
      <c r="L19" s="17"/>
    </row>
    <row r="20" spans="2:12" ht="12.75">
      <c r="B20" t="s">
        <v>115</v>
      </c>
      <c r="D20" s="17">
        <v>0</v>
      </c>
      <c r="E20" s="17"/>
      <c r="F20" s="54">
        <v>0</v>
      </c>
      <c r="G20" s="17"/>
      <c r="H20" s="17">
        <v>0</v>
      </c>
      <c r="I20" s="17"/>
      <c r="J20" s="17">
        <v>0</v>
      </c>
      <c r="K20" s="17"/>
      <c r="L20" s="17">
        <f>SUM(D20:K20)</f>
        <v>0</v>
      </c>
    </row>
    <row r="21" spans="4:12" ht="12.75">
      <c r="D21" s="17"/>
      <c r="E21" s="17"/>
      <c r="F21" s="54"/>
      <c r="G21" s="17"/>
      <c r="H21" s="17"/>
      <c r="I21" s="17"/>
      <c r="J21" s="17"/>
      <c r="K21" s="17"/>
      <c r="L21" s="17"/>
    </row>
    <row r="22" spans="2:12" ht="13.5" thickBot="1">
      <c r="B22" s="32" t="s">
        <v>114</v>
      </c>
      <c r="D22" s="30">
        <f>SUM(D14:D21)</f>
        <v>16000</v>
      </c>
      <c r="E22" s="31"/>
      <c r="F22" s="57">
        <f>SUM(F14:F21)</f>
        <v>1176</v>
      </c>
      <c r="G22" s="31"/>
      <c r="H22" s="30">
        <f>SUM(H14:H21)</f>
        <v>904</v>
      </c>
      <c r="I22" s="31"/>
      <c r="J22" s="30">
        <f>SUM(J14:J21)</f>
        <v>9444</v>
      </c>
      <c r="K22" s="31"/>
      <c r="L22" s="30">
        <f>SUM(L14:L21)</f>
        <v>27524</v>
      </c>
    </row>
    <row r="23" spans="4:12" ht="13.5" thickTop="1">
      <c r="D23" s="17"/>
      <c r="E23" s="17"/>
      <c r="F23" s="54"/>
      <c r="G23" s="17"/>
      <c r="H23" s="17"/>
      <c r="I23" s="17"/>
      <c r="J23" s="17"/>
      <c r="K23" s="17"/>
      <c r="L23" s="17"/>
    </row>
  </sheetData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0.9921875" style="0" customWidth="1"/>
    <col min="2" max="2" width="68.7109375" style="0" customWidth="1"/>
    <col min="3" max="3" width="7.8515625" style="5" customWidth="1"/>
    <col min="4" max="4" width="14.8515625" style="0" customWidth="1"/>
    <col min="5" max="5" width="3.00390625" style="0" customWidth="1"/>
    <col min="6" max="6" width="14.8515625" style="0" customWidth="1"/>
    <col min="7" max="7" width="3.00390625" style="0" customWidth="1"/>
    <col min="8" max="8" width="14.8515625" style="0" customWidth="1"/>
  </cols>
  <sheetData>
    <row r="1" ht="12.75">
      <c r="A1" s="1" t="s">
        <v>120</v>
      </c>
    </row>
    <row r="2" ht="12.75">
      <c r="A2" s="2" t="str">
        <f>'Condensed IS'!A2</f>
        <v>Interim report for the three months ended 31 March 2003</v>
      </c>
    </row>
    <row r="3" ht="12.75">
      <c r="A3" s="1" t="s">
        <v>45</v>
      </c>
    </row>
    <row r="4" ht="12.75">
      <c r="A4" s="1" t="s">
        <v>73</v>
      </c>
    </row>
    <row r="5" ht="12.75">
      <c r="A5" s="2"/>
    </row>
    <row r="6" spans="1:4" ht="12.75">
      <c r="A6" s="2"/>
      <c r="C6" s="28" t="s">
        <v>2</v>
      </c>
      <c r="D6" s="28" t="s">
        <v>1</v>
      </c>
    </row>
    <row r="7" ht="12.75">
      <c r="D7" s="28" t="s">
        <v>122</v>
      </c>
    </row>
    <row r="8" ht="12.75">
      <c r="D8" s="28" t="s">
        <v>3</v>
      </c>
    </row>
    <row r="10" ht="12.75">
      <c r="B10" s="32" t="s">
        <v>101</v>
      </c>
    </row>
    <row r="11" spans="2:4" ht="12.75">
      <c r="B11" t="s">
        <v>126</v>
      </c>
      <c r="D11" s="17">
        <f>'Condensed IS'!H25</f>
        <v>-788</v>
      </c>
    </row>
    <row r="12" spans="2:4" ht="12.75">
      <c r="B12" t="s">
        <v>46</v>
      </c>
      <c r="D12" s="17"/>
    </row>
    <row r="13" spans="2:4" ht="12.75">
      <c r="B13" s="36" t="s">
        <v>47</v>
      </c>
      <c r="D13" s="17">
        <v>142</v>
      </c>
    </row>
    <row r="14" spans="2:6" ht="12.75">
      <c r="B14" s="36" t="s">
        <v>108</v>
      </c>
      <c r="D14" s="54">
        <f>7+10+38+888</f>
        <v>943</v>
      </c>
      <c r="E14" s="52"/>
      <c r="F14" s="52"/>
    </row>
    <row r="15" spans="2:4" ht="12.75">
      <c r="B15" s="36" t="s">
        <v>106</v>
      </c>
      <c r="D15" s="17">
        <v>10</v>
      </c>
    </row>
    <row r="16" spans="2:4" ht="12.75">
      <c r="B16" s="36" t="s">
        <v>48</v>
      </c>
      <c r="D16" s="17">
        <f>641+243</f>
        <v>884</v>
      </c>
    </row>
    <row r="17" spans="2:4" ht="12.75">
      <c r="B17" s="36" t="s">
        <v>92</v>
      </c>
      <c r="D17" s="54">
        <v>0</v>
      </c>
    </row>
    <row r="18" spans="2:4" ht="12.75">
      <c r="B18" s="36" t="s">
        <v>49</v>
      </c>
      <c r="D18" s="17">
        <v>0</v>
      </c>
    </row>
    <row r="19" spans="2:4" ht="12.75">
      <c r="B19" s="36" t="s">
        <v>50</v>
      </c>
      <c r="D19" s="17">
        <f>-191+95-5+144</f>
        <v>43</v>
      </c>
    </row>
    <row r="20" spans="2:4" ht="12.75">
      <c r="B20" s="36" t="s">
        <v>84</v>
      </c>
      <c r="D20" s="17">
        <v>-37</v>
      </c>
    </row>
    <row r="21" spans="2:4" ht="12.75">
      <c r="B21" s="36" t="s">
        <v>51</v>
      </c>
      <c r="D21" s="17">
        <v>-191</v>
      </c>
    </row>
    <row r="22" spans="2:4" ht="12.75">
      <c r="B22" s="36" t="s">
        <v>110</v>
      </c>
      <c r="D22" s="17">
        <v>-255</v>
      </c>
    </row>
    <row r="23" spans="2:4" ht="12.75">
      <c r="B23" s="36" t="s">
        <v>123</v>
      </c>
      <c r="D23" s="31">
        <v>21</v>
      </c>
    </row>
    <row r="24" spans="2:4" ht="12.75">
      <c r="B24" s="36"/>
      <c r="D24" s="34"/>
    </row>
    <row r="25" spans="2:4" ht="12.75">
      <c r="B25" s="36" t="s">
        <v>54</v>
      </c>
      <c r="D25" s="17">
        <f>SUM(D11:D24)</f>
        <v>772</v>
      </c>
    </row>
    <row r="26" ht="12.75">
      <c r="D26" s="17"/>
    </row>
    <row r="27" spans="2:4" ht="12.75">
      <c r="B27" t="s">
        <v>52</v>
      </c>
      <c r="D27" s="17"/>
    </row>
    <row r="28" spans="2:4" ht="12.75">
      <c r="B28" t="s">
        <v>53</v>
      </c>
      <c r="D28" s="17">
        <v>-1223</v>
      </c>
    </row>
    <row r="29" spans="2:4" ht="12.75">
      <c r="B29" t="s">
        <v>55</v>
      </c>
      <c r="D29" s="17">
        <v>744</v>
      </c>
    </row>
    <row r="30" spans="2:4" ht="12.75">
      <c r="B30" t="s">
        <v>56</v>
      </c>
      <c r="D30" s="17">
        <v>-498</v>
      </c>
    </row>
    <row r="31" ht="12.75">
      <c r="D31" s="17"/>
    </row>
    <row r="32" spans="2:4" ht="12.75">
      <c r="B32" t="s">
        <v>102</v>
      </c>
      <c r="D32" s="17"/>
    </row>
    <row r="33" spans="2:4" ht="12.75">
      <c r="B33" t="s">
        <v>57</v>
      </c>
      <c r="D33" s="17">
        <v>-950</v>
      </c>
    </row>
    <row r="34" spans="2:4" ht="12.75">
      <c r="B34" t="s">
        <v>58</v>
      </c>
      <c r="D34" s="17">
        <v>284</v>
      </c>
    </row>
    <row r="35" spans="2:4" ht="12.75">
      <c r="B35" t="s">
        <v>59</v>
      </c>
      <c r="D35" s="17">
        <v>-803</v>
      </c>
    </row>
    <row r="36" ht="12.75">
      <c r="D36" s="34"/>
    </row>
    <row r="37" spans="2:4" ht="12.75">
      <c r="B37" t="s">
        <v>93</v>
      </c>
      <c r="D37" s="17">
        <f>SUM(D25:D36)</f>
        <v>-1674</v>
      </c>
    </row>
    <row r="38" ht="12.75">
      <c r="D38" s="17"/>
    </row>
    <row r="39" spans="2:4" ht="12.75">
      <c r="B39" t="s">
        <v>60</v>
      </c>
      <c r="D39" s="17">
        <v>-105</v>
      </c>
    </row>
    <row r="40" ht="12.75">
      <c r="D40" s="17"/>
    </row>
    <row r="41" spans="2:4" ht="12.75">
      <c r="B41" t="s">
        <v>94</v>
      </c>
      <c r="D41" s="37">
        <f>SUM(D37:D40)</f>
        <v>-1779</v>
      </c>
    </row>
    <row r="42" ht="12.75">
      <c r="D42" s="17"/>
    </row>
    <row r="43" spans="2:4" ht="12.75">
      <c r="B43" s="32" t="s">
        <v>95</v>
      </c>
      <c r="D43" s="17"/>
    </row>
    <row r="44" spans="2:4" ht="12.75">
      <c r="B44" t="s">
        <v>61</v>
      </c>
      <c r="D44" s="17">
        <v>34</v>
      </c>
    </row>
    <row r="45" spans="2:4" ht="12.75">
      <c r="B45" t="s">
        <v>117</v>
      </c>
      <c r="D45" s="17">
        <v>-10000</v>
      </c>
    </row>
    <row r="46" spans="2:4" ht="12.75">
      <c r="B46" t="s">
        <v>62</v>
      </c>
      <c r="D46" s="17">
        <v>-31</v>
      </c>
    </row>
    <row r="47" spans="2:4" ht="12.75">
      <c r="B47" t="s">
        <v>124</v>
      </c>
      <c r="C47" s="5" t="s">
        <v>74</v>
      </c>
      <c r="D47" s="54">
        <v>2862</v>
      </c>
    </row>
    <row r="48" spans="2:4" ht="12.75">
      <c r="B48" t="s">
        <v>63</v>
      </c>
      <c r="D48" s="17">
        <v>191</v>
      </c>
    </row>
    <row r="49" spans="2:4" ht="12.75">
      <c r="B49" t="s">
        <v>103</v>
      </c>
      <c r="D49" s="37">
        <f>SUM(D44:D48)</f>
        <v>-6944</v>
      </c>
    </row>
    <row r="50" ht="12.75">
      <c r="D50" s="17"/>
    </row>
    <row r="51" spans="2:4" ht="12.75">
      <c r="B51" s="32" t="s">
        <v>96</v>
      </c>
      <c r="D51" s="17"/>
    </row>
    <row r="52" spans="2:4" ht="12.75">
      <c r="B52" t="s">
        <v>125</v>
      </c>
      <c r="D52" s="17">
        <v>-2735</v>
      </c>
    </row>
    <row r="53" spans="2:4" ht="12.75">
      <c r="B53" t="s">
        <v>77</v>
      </c>
      <c r="D53" s="17">
        <v>0</v>
      </c>
    </row>
    <row r="54" spans="2:4" ht="12.75">
      <c r="B54" t="s">
        <v>64</v>
      </c>
      <c r="D54" s="17">
        <v>-21</v>
      </c>
    </row>
    <row r="55" spans="2:4" ht="12.75">
      <c r="B55" t="s">
        <v>66</v>
      </c>
      <c r="D55" s="17">
        <v>0</v>
      </c>
    </row>
    <row r="56" spans="2:4" ht="12.75">
      <c r="B56" t="s">
        <v>67</v>
      </c>
      <c r="D56" s="54">
        <v>-943</v>
      </c>
    </row>
    <row r="57" spans="2:4" ht="12.75">
      <c r="B57" t="s">
        <v>104</v>
      </c>
      <c r="D57" s="37">
        <f>SUM(D52:D56)</f>
        <v>-3699</v>
      </c>
    </row>
    <row r="58" ht="12.75">
      <c r="D58" s="17"/>
    </row>
    <row r="59" spans="2:4" ht="12.75">
      <c r="B59" s="32" t="s">
        <v>105</v>
      </c>
      <c r="D59" s="17">
        <f>D41+D49+D57</f>
        <v>-12422</v>
      </c>
    </row>
    <row r="60" ht="12.75">
      <c r="D60" s="17"/>
    </row>
    <row r="61" spans="2:4" ht="12.75">
      <c r="B61" s="32" t="s">
        <v>98</v>
      </c>
      <c r="D61" s="54">
        <v>43749</v>
      </c>
    </row>
    <row r="62" spans="2:4" ht="12.75">
      <c r="B62" t="s">
        <v>65</v>
      </c>
      <c r="D62" s="54">
        <v>128</v>
      </c>
    </row>
    <row r="63" ht="12.75">
      <c r="D63" s="17"/>
    </row>
    <row r="64" spans="2:4" ht="13.5" thickBot="1">
      <c r="B64" s="32" t="s">
        <v>97</v>
      </c>
      <c r="D64" s="30">
        <f>SUM(D59:D63)</f>
        <v>31455</v>
      </c>
    </row>
    <row r="65" ht="13.5" thickTop="1">
      <c r="D65" s="17"/>
    </row>
    <row r="66" spans="2:4" s="32" customFormat="1" ht="12.75">
      <c r="B66" s="32" t="s">
        <v>71</v>
      </c>
      <c r="C66" s="28"/>
      <c r="D66" s="40"/>
    </row>
    <row r="67" spans="2:6" ht="12.75">
      <c r="B67" t="s">
        <v>99</v>
      </c>
      <c r="D67" s="17">
        <v>18397</v>
      </c>
      <c r="F67" s="45"/>
    </row>
    <row r="68" spans="2:4" ht="12.75">
      <c r="B68" t="s">
        <v>72</v>
      </c>
      <c r="D68" s="54">
        <v>-916</v>
      </c>
    </row>
    <row r="69" spans="2:4" ht="12.75">
      <c r="B69" t="s">
        <v>100</v>
      </c>
      <c r="D69" s="17">
        <v>13974</v>
      </c>
    </row>
    <row r="70" ht="13.5" thickBot="1">
      <c r="D70" s="30">
        <f>SUM(D67:D69)</f>
        <v>31455</v>
      </c>
    </row>
    <row r="71" ht="13.5" thickTop="1">
      <c r="D71" s="17"/>
    </row>
    <row r="72" ht="12.75">
      <c r="D72" s="17"/>
    </row>
    <row r="73" ht="12.75">
      <c r="D73" s="17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78" ht="12.75">
      <c r="D78" s="17"/>
    </row>
    <row r="79" ht="12.75">
      <c r="D79" s="17"/>
    </row>
    <row r="80" ht="12.75">
      <c r="D80" s="17"/>
    </row>
    <row r="81" ht="12.75">
      <c r="D81" s="17"/>
    </row>
    <row r="82" ht="12.75">
      <c r="D82" s="17"/>
    </row>
    <row r="83" ht="12.75">
      <c r="D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  <row r="91" ht="12.75">
      <c r="D91" s="17"/>
    </row>
    <row r="92" ht="12.75">
      <c r="D92" s="17"/>
    </row>
    <row r="93" ht="12.75">
      <c r="D93" s="17"/>
    </row>
    <row r="94" ht="12.75">
      <c r="D94" s="17"/>
    </row>
    <row r="95" ht="12.75">
      <c r="D95" s="17"/>
    </row>
    <row r="96" ht="12.75">
      <c r="D96" s="17"/>
    </row>
    <row r="97" ht="12.75">
      <c r="D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TrudyTan</dc:creator>
  <cp:keywords/>
  <dc:description/>
  <cp:lastModifiedBy>ckloo</cp:lastModifiedBy>
  <cp:lastPrinted>2003-05-30T01:23:04Z</cp:lastPrinted>
  <dcterms:created xsi:type="dcterms:W3CDTF">2002-10-29T01:49:51Z</dcterms:created>
  <dcterms:modified xsi:type="dcterms:W3CDTF">2003-05-29T18:40:06Z</dcterms:modified>
  <cp:category/>
  <cp:version/>
  <cp:contentType/>
  <cp:contentStatus/>
</cp:coreProperties>
</file>